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DataS\OpenSquared\Tradon\Source\Tradon production\notes\accounting\excel_api\"/>
    </mc:Choice>
  </mc:AlternateContent>
  <xr:revisionPtr revIDLastSave="0" documentId="13_ncr:1_{2962DE9E-5B15-4069-8F8B-BBDADDF7E1D4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Setup" sheetId="1" r:id="rId1"/>
    <sheet name="Functions" sheetId="2" r:id="rId2"/>
  </sheets>
  <calcPr calcId="191029" calcMode="auto" calcOnSav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2" i="2"/>
  <c r="B11" i="2"/>
  <c r="B10" i="2"/>
  <c r="B7" i="2"/>
  <c r="B6" i="2"/>
  <c r="B9" i="2"/>
  <c r="B8" i="2"/>
</calcChain>
</file>

<file path=xl/sharedStrings.xml><?xml version="1.0" encoding="utf-8"?>
<sst xmlns="http://schemas.openxmlformats.org/spreadsheetml/2006/main" count="35" uniqueCount="35">
  <si>
    <t>Parameter</t>
  </si>
  <si>
    <t>Value</t>
  </si>
  <si>
    <t>Notes</t>
  </si>
  <si>
    <t>Company</t>
  </si>
  <si>
    <t>ICT TRADING</t>
  </si>
  <si>
    <t>Company party code or company party name</t>
  </si>
  <si>
    <t>Account</t>
  </si>
  <si>
    <t>General ledger account code</t>
  </si>
  <si>
    <t>Currency</t>
  </si>
  <si>
    <t>USD</t>
  </si>
  <si>
    <t>Transaction currency filter: id, code, name, symbol, or numeric code</t>
  </si>
  <si>
    <t>Date</t>
  </si>
  <si>
    <t>Accounting cutoff date</t>
  </si>
  <si>
    <t>Implemented Functions</t>
  </si>
  <si>
    <t>Inputs are read from the Setup sheet. Formula text is stored as text to prevent startup recalculation.</t>
  </si>
  <si>
    <t>Function</t>
  </si>
  <si>
    <t>Result cell</t>
  </si>
  <si>
    <t>Description</t>
  </si>
  <si>
    <t>GetAccountBaseAmount</t>
  </si>
  <si>
    <t>Balance converted to company base currency at cutoff date.</t>
  </si>
  <si>
    <t>GetAccountRealBaseAmount</t>
  </si>
  <si>
    <t>Posted balance already stored in company base currency.</t>
  </si>
  <si>
    <t>GetAccountAmount</t>
  </si>
  <si>
    <t>Balance in selected transaction currency.</t>
  </si>
  <si>
    <t>GetAccountAbbr</t>
  </si>
  <si>
    <t>Account abbreviation. Current POC returns account code.</t>
  </si>
  <si>
    <t>GetAccountName</t>
  </si>
  <si>
    <t>General ledger account name.</t>
  </si>
  <si>
    <t>GetAccountContact</t>
  </si>
  <si>
    <t>Legacy contact output: code first, name fallback.</t>
  </si>
  <si>
    <t>GetAccountContactCode</t>
  </si>
  <si>
    <t>Contact party codes, with name fallback.</t>
  </si>
  <si>
    <t>GetAccountContactName</t>
  </si>
  <si>
    <t>Contact party names, with code fallback.</t>
  </si>
  <si>
    <t>GL Accounts Excel API - ICT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</si>
</sst>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0F6B6E"/>
      <name val="Calibri"/>
    </font>
    <font>
      <sz val="11"/>
      <color rgb="FF444444"/>
      <name val="Calibri"/>
    </font>
    <font>
      <b/>
      <sz val="11"/>
      <color rgb="FFFFFFFF"/>
      <name val="Calibri"/>
    </font>
    <font>
      <b/>
      <sz val="13"/>
      <color rgb="FF0F6B6E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F6B6E"/>
      </patternFill>
    </fill>
    <fill>
      <patternFill patternType="solid">
        <fgColor rgb="FFFFFFFF"/>
      </patternFill>
    </fill>
    <fill>
      <patternFill patternType="solid">
        <fgColor rgb="FFF3F6F6"/>
      </patternFill>
    </fill>
  </fills>
  <borders count="2">
    <border>
      <left/>
      <right/>
      <top/>
      <bottom/>
      <diagonal/>
    </border>
    <border>
      <left style="thin">
        <color rgb="FFD9E0E0"/>
      </left>
      <right style="thin">
        <color rgb="FFD9E0E0"/>
      </right>
      <top style="thin">
        <color rgb="FFD9E0E0"/>
      </top>
      <bottom style="thin">
        <color rgb="FFD9E0E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4" fillId="0" borderId="0" xfId="0" applyFont="1"/>
    <xf numFmtId="0" fontId="0" fillId="0" borderId="0" xfId="0" applyAlignment="1">
      <alignment wrapText="1"/>
    </xf>
    <xf numFmtId="0" fontId="0" fillId="4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18"/>
  <sheetViews>
    <sheetView showGridLines="0" workbookViewId="0">
      <selection activeCell="B10" sqref="B10"/>
    </sheetView>
  </sheetViews>
  <sheetFormatPr baseColWidth="10" defaultColWidth="8.7265625" defaultRowHeight="14.5" x14ac:dyDescent="0.35"/>
  <cols>
    <col min="1" max="1" width="28.90625" customWidth="1"/>
    <col min="2" max="2" width="28" customWidth="1"/>
    <col min="3" max="3" width="72" customWidth="1"/>
  </cols>
  <sheetData>
    <row r="1" spans="1:3" ht="21" x14ac:dyDescent="0.5">
      <c r="A1" s="1" t="s">
        <v>34</v>
      </c>
    </row>
    <row r="3" spans="1:3" x14ac:dyDescent="0.35">
      <c r="A3" s="2"/>
    </row>
    <row r="4" spans="1:3" x14ac:dyDescent="0.35">
      <c r="A4" s="2"/>
    </row>
    <row r="5" spans="1:3" x14ac:dyDescent="0.35">
      <c r="A5" t="s">
        <v>0</v>
      </c>
      <c r="B5" t="s">
        <v>1</v>
      </c>
      <c r="C5" t="s">
        <v>2</v>
      </c>
    </row>
    <row r="6" spans="1:3" x14ac:dyDescent="0.35">
      <c r="A6" s="3" t="s">
        <v>3</v>
      </c>
      <c r="B6" s="3" t="s">
        <v>4</v>
      </c>
      <c r="C6" s="3" t="s">
        <v>5</v>
      </c>
    </row>
    <row r="7" spans="1:3" x14ac:dyDescent="0.35">
      <c r="A7" s="4" t="s">
        <v>6</v>
      </c>
      <c r="B7" s="4">
        <v>30011</v>
      </c>
      <c r="C7" s="4" t="s">
        <v>7</v>
      </c>
    </row>
    <row r="8" spans="1:3" x14ac:dyDescent="0.35">
      <c r="A8" s="5" t="s">
        <v>8</v>
      </c>
      <c r="B8" s="5" t="s">
        <v>9</v>
      </c>
      <c r="C8" s="5" t="s">
        <v>10</v>
      </c>
    </row>
    <row r="9" spans="1:3" x14ac:dyDescent="0.35">
      <c r="A9" s="4" t="s">
        <v>11</v>
      </c>
      <c r="B9" s="10">
        <v>46143</v>
      </c>
      <c r="C9" s="4" t="s">
        <v>12</v>
      </c>
    </row>
    <row r="10" spans="1:3" x14ac:dyDescent="0.35">
      <c r="A10" s="5"/>
      <c r="B10" s="5"/>
      <c r="C10" s="5"/>
    </row>
    <row r="13" spans="1:3" ht="17" x14ac:dyDescent="0.4">
      <c r="A13" s="6"/>
    </row>
    <row r="14" spans="1:3" x14ac:dyDescent="0.35">
      <c r="A14" s="7"/>
    </row>
    <row r="15" spans="1:3" x14ac:dyDescent="0.35">
      <c r="A15" s="7"/>
    </row>
    <row r="16" spans="1:3" x14ac:dyDescent="0.35">
      <c r="A16" s="7"/>
    </row>
    <row r="17" spans="1:1" x14ac:dyDescent="0.35">
      <c r="A17" s="7"/>
    </row>
    <row r="18" spans="1:1" x14ac:dyDescent="0.35">
      <c r="A18" s="7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13"/>
  <sheetViews>
    <sheetView showGridLines="0" tabSelected="1" workbookViewId="0">
      <pane ySplit="5" topLeftCell="A6" activePane="bottomLeft" state="frozen"/>
      <selection pane="bottomLeft" activeCell="B6" sqref="B6"/>
    </sheetView>
  </sheetViews>
  <sheetFormatPr baseColWidth="10" defaultColWidth="8.7265625" defaultRowHeight="14.5" x14ac:dyDescent="0.35"/>
  <cols>
    <col min="1" max="1" width="28" customWidth="1"/>
    <col min="2" max="2" width="24" customWidth="1"/>
    <col min="3" max="3" width="62" customWidth="1"/>
  </cols>
  <sheetData>
    <row r="1" spans="1:3" ht="21" x14ac:dyDescent="0.5">
      <c r="A1" s="1" t="s">
        <v>13</v>
      </c>
    </row>
    <row r="3" spans="1:3" x14ac:dyDescent="0.35">
      <c r="A3" s="2" t="s">
        <v>14</v>
      </c>
    </row>
    <row r="5" spans="1:3" x14ac:dyDescent="0.35">
      <c r="A5" s="3" t="s">
        <v>15</v>
      </c>
      <c r="B5" s="3" t="s">
        <v>16</v>
      </c>
      <c r="C5" s="3" t="s">
        <v>17</v>
      </c>
    </row>
    <row r="6" spans="1:3" x14ac:dyDescent="0.35">
      <c r="A6" s="8" t="s">
        <v>18</v>
      </c>
      <c r="B6" s="8">
        <f>GetAccountBaseAmount(Setup!$B$6,Setup!$B$7,Setup!$B$8,Setup!$B$9)</f>
        <v>-745751864.55999994</v>
      </c>
      <c r="C6" s="8" t="s">
        <v>19</v>
      </c>
    </row>
    <row r="7" spans="1:3" x14ac:dyDescent="0.35">
      <c r="A7" s="9" t="s">
        <v>20</v>
      </c>
      <c r="B7" s="9">
        <f>GetAccountRealBaseAmount(Setup!$B$6,Setup!$B$7,Setup!$B$8,Setup!$B$9)</f>
        <v>-745751864.55999994</v>
      </c>
      <c r="C7" s="9" t="s">
        <v>21</v>
      </c>
    </row>
    <row r="8" spans="1:3" x14ac:dyDescent="0.35">
      <c r="A8" s="8" t="s">
        <v>22</v>
      </c>
      <c r="B8" s="8">
        <f>GetAccountAmount(Setup!$B$6,Setup!$B$7,Setup!$B$8,Setup!$B$9)</f>
        <v>-745751864.55999994</v>
      </c>
      <c r="C8" s="8" t="s">
        <v>23</v>
      </c>
    </row>
    <row r="9" spans="1:3" x14ac:dyDescent="0.35">
      <c r="A9" s="9" t="s">
        <v>24</v>
      </c>
      <c r="B9" s="9" t="str">
        <f>GetAccountAbbr(Setup!$B$6,Setup!$B$7,Setup!$B$8,Setup!$B$9)</f>
        <v>30011</v>
      </c>
      <c r="C9" s="9" t="s">
        <v>25</v>
      </c>
    </row>
    <row r="10" spans="1:3" x14ac:dyDescent="0.35">
      <c r="A10" s="8" t="s">
        <v>26</v>
      </c>
      <c r="B10" s="8" t="str">
        <f>GetAccountName(Setup!$B$6,Setup!$B$7,Setup!$B$8,Setup!$B$9)</f>
        <v>Creditors</v>
      </c>
      <c r="C10" s="8" t="s">
        <v>27</v>
      </c>
    </row>
    <row r="11" spans="1:3" ht="29" x14ac:dyDescent="0.35">
      <c r="A11" s="9" t="s">
        <v>28</v>
      </c>
      <c r="B11" s="9" t="str">
        <f>GetAccountContact(Setup!$B$6,Setup!$B$7,Setup!$B$8,Setup!$B$9)</f>
        <v>1632, 1641, 1720, 1733, 1741</v>
      </c>
      <c r="C11" s="9" t="s">
        <v>29</v>
      </c>
    </row>
    <row r="12" spans="1:3" ht="29" x14ac:dyDescent="0.35">
      <c r="A12" s="8" t="s">
        <v>30</v>
      </c>
      <c r="B12" s="8" t="str">
        <f>GetAccountContactCode(Setup!$B$6,Setup!$B$7,Setup!$B$8,Setup!$B$9)</f>
        <v>1632, 1641, 1720, 1733, 1741</v>
      </c>
      <c r="C12" s="8" t="s">
        <v>31</v>
      </c>
    </row>
    <row r="13" spans="1:3" ht="58" x14ac:dyDescent="0.35">
      <c r="A13" s="9" t="s">
        <v>32</v>
      </c>
      <c r="B13" s="9" t="str">
        <f>GetAccountContactName(Setup!$B$6,Setup!$B$7,Setup!$B$8,Setup!$B$9)</f>
        <v>BOA ESPERANCA, CDI_STONEX, MAGGI AGROPEC, NAVYTRANS, POLATO</v>
      </c>
      <c r="C13" s="9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Setup</vt:lpstr>
      <vt:lpstr>Functions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Laurent Barontini</cp:lastModifiedBy>
  <dcterms:created xsi:type="dcterms:W3CDTF">2026-05-28T19:22:46Z</dcterms:created>
  <dcterms:modified xsi:type="dcterms:W3CDTF">2026-05-28T23:29:06Z</dcterms:modified>
</cp:coreProperties>
</file>