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DataS\OpenSquared\Tradon\Source\Tradon production\notes\accounting\excel_api\"/>
    </mc:Choice>
  </mc:AlternateContent>
  <xr:revisionPtr revIDLastSave="0" documentId="13_ncr:1_{13D291E6-2BC4-4D2D-B5F2-ACD5BB5C3DB9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Setup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" i="1" l="1"/>
  <c r="B21" i="1"/>
  <c r="B18" i="1"/>
  <c r="B17" i="1"/>
  <c r="B24" i="1"/>
  <c r="B22" i="1"/>
  <c r="B20" i="1"/>
  <c r="B19" i="1"/>
</calcChain>
</file>

<file path=xl/sharedStrings.xml><?xml version="1.0" encoding="utf-8"?>
<sst xmlns="http://schemas.openxmlformats.org/spreadsheetml/2006/main" count="34" uniqueCount="34">
  <si>
    <t>Parameter</t>
  </si>
  <si>
    <t>Value</t>
  </si>
  <si>
    <t>Notes</t>
  </si>
  <si>
    <t>Company</t>
  </si>
  <si>
    <t>ICT TRADING</t>
  </si>
  <si>
    <t>Company party code or company party name</t>
  </si>
  <si>
    <t>Account</t>
  </si>
  <si>
    <t>General ledger account code</t>
  </si>
  <si>
    <t>Currency</t>
  </si>
  <si>
    <t>Transaction currency filter: id, code, name, symbol, or numeric code</t>
  </si>
  <si>
    <t>Date</t>
  </si>
  <si>
    <t>Accounting cutoff date</t>
  </si>
  <si>
    <t>Implemented Functions</t>
  </si>
  <si>
    <t>Function</t>
  </si>
  <si>
    <t>Result cell</t>
  </si>
  <si>
    <t>Description</t>
  </si>
  <si>
    <t>GetAccountBaseAmount</t>
  </si>
  <si>
    <t>Balance converted to company base currency at cutoff date.</t>
  </si>
  <si>
    <t>GetAccountRealBaseAmount</t>
  </si>
  <si>
    <t>Posted balance already stored in company base currency.</t>
  </si>
  <si>
    <t>GetAccountAmount</t>
  </si>
  <si>
    <t>Balance in selected transaction currency.</t>
  </si>
  <si>
    <t>GetAccountAbbr</t>
  </si>
  <si>
    <t>Account abbreviation. Current POC returns account code.</t>
  </si>
  <si>
    <t>GetAccountName</t>
  </si>
  <si>
    <t>General ledger account name.</t>
  </si>
  <si>
    <t>GetAccountContact</t>
  </si>
  <si>
    <t>Legacy contact output: code first, name fallback.</t>
  </si>
  <si>
    <t>GetAccountContactCode</t>
  </si>
  <si>
    <t>Contact party codes, with name fallback.</t>
  </si>
  <si>
    <t>GetAccountContactName</t>
  </si>
  <si>
    <t>Contact party names, with code fallback.</t>
  </si>
  <si>
    <t>GL Accounts Excel API - ICT Template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</si>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</sst>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rgb="FF0F6B6E"/>
      <name val="Calibri"/>
    </font>
    <font>
      <sz val="11"/>
      <color rgb="FF444444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F6B6E"/>
      </patternFill>
    </fill>
    <fill>
      <patternFill patternType="solid">
        <fgColor rgb="FFFFFFFF"/>
      </patternFill>
    </fill>
    <fill>
      <patternFill patternType="solid">
        <fgColor rgb="FFF3F6F6"/>
      </patternFill>
    </fill>
  </fills>
  <borders count="2">
    <border>
      <left/>
      <right/>
      <top/>
      <bottom/>
      <diagonal/>
    </border>
    <border>
      <left style="thin">
        <color rgb="FFD9E0E0"/>
      </left>
      <right style="thin">
        <color rgb="FFD9E0E0"/>
      </right>
      <top style="thin">
        <color rgb="FFD9E0E0"/>
      </top>
      <bottom style="thin">
        <color rgb="FFD9E0E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0" fontId="0" fillId="4" borderId="1" xfId="0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14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4"/>
  <sheetViews>
    <sheetView showGridLines="0" tabSelected="1" workbookViewId="0">
      <selection activeCell="C14" sqref="C14"/>
    </sheetView>
  </sheetViews>
  <sheetFormatPr baseColWidth="10" defaultColWidth="8.7265625" defaultRowHeight="14.5" x14ac:dyDescent="0.35"/>
  <cols>
    <col min="1" max="1" width="28.90625" customWidth="1"/>
    <col min="2" max="2" width="28" customWidth="1"/>
    <col min="3" max="3" width="72" customWidth="1"/>
  </cols>
  <sheetData>
    <row r="1" spans="1:3" ht="21" x14ac:dyDescent="0.5">
      <c r="A1" s="1" t="s">
        <v>32</v>
      </c>
    </row>
    <row r="3" spans="1:3" x14ac:dyDescent="0.35">
      <c r="A3" s="2"/>
    </row>
    <row r="4" spans="1:3" x14ac:dyDescent="0.35">
      <c r="A4" s="2"/>
    </row>
    <row r="5" spans="1:3" x14ac:dyDescent="0.35">
      <c r="A5" t="s">
        <v>0</v>
      </c>
      <c r="B5" t="s">
        <v>1</v>
      </c>
      <c r="C5" t="s">
        <v>2</v>
      </c>
    </row>
    <row r="6" spans="1:3" x14ac:dyDescent="0.35">
      <c r="A6" s="3" t="s">
        <v>3</v>
      </c>
      <c r="B6" s="3" t="s">
        <v>4</v>
      </c>
      <c r="C6" s="3" t="s">
        <v>5</v>
      </c>
    </row>
    <row r="7" spans="1:3" x14ac:dyDescent="0.35">
      <c r="A7" s="4" t="s">
        <v>6</v>
      </c>
      <c r="B7" s="4">
        <v>30011</v>
      </c>
      <c r="C7" s="4" t="s">
        <v>7</v>
      </c>
    </row>
    <row r="8" spans="1:3" x14ac:dyDescent="0.35">
      <c r="A8" s="5" t="s">
        <v>8</v>
      </c>
      <c r="B8" s="5" t="s">
        <v>33</v>
      </c>
      <c r="C8" s="5" t="s">
        <v>9</v>
      </c>
    </row>
    <row r="9" spans="1:3" x14ac:dyDescent="0.35">
      <c r="A9" s="4" t="s">
        <v>10</v>
      </c>
      <c r="B9" s="8">
        <v>46143</v>
      </c>
      <c r="C9" s="4" t="s">
        <v>11</v>
      </c>
    </row>
    <row r="10" spans="1:3" x14ac:dyDescent="0.35">
      <c r="A10" s="5"/>
      <c r="B10" s="5"/>
      <c r="C10" s="5"/>
    </row>
    <row r="14" spans="1:3" ht="21" x14ac:dyDescent="0.5">
      <c r="A14" s="1" t="s">
        <v>12</v>
      </c>
    </row>
    <row r="16" spans="1:3" x14ac:dyDescent="0.35">
      <c r="A16" s="3" t="s">
        <v>13</v>
      </c>
      <c r="B16" s="3" t="s">
        <v>14</v>
      </c>
      <c r="C16" s="3" t="s">
        <v>15</v>
      </c>
    </row>
    <row r="17" spans="1:3" x14ac:dyDescent="0.35">
      <c r="A17" s="6" t="s">
        <v>16</v>
      </c>
      <c r="B17" s="6">
        <f>GetAccountBaseAmount(Setup!$B$6,Setup!$B$7,Setup!$B$8,Setup!$B$9)</f>
        <v>-745751864.55999994</v>
      </c>
      <c r="C17" s="6" t="s">
        <v>17</v>
      </c>
    </row>
    <row r="18" spans="1:3" x14ac:dyDescent="0.35">
      <c r="A18" s="7" t="s">
        <v>18</v>
      </c>
      <c r="B18" s="7">
        <f>GetAccountRealBaseAmount(Setup!$B$6,Setup!$B$7,Setup!$B$8,Setup!$B$9)</f>
        <v>-745751864.55999994</v>
      </c>
      <c r="C18" s="7" t="s">
        <v>19</v>
      </c>
    </row>
    <row r="19" spans="1:3" x14ac:dyDescent="0.35">
      <c r="A19" s="6" t="s">
        <v>20</v>
      </c>
      <c r="B19" s="6">
        <f>GetAccountAmount(Setup!$B$6,Setup!$B$7,Setup!$B$8,Setup!$B$9)</f>
        <v>-745751864.55999994</v>
      </c>
      <c r="C19" s="6" t="s">
        <v>21</v>
      </c>
    </row>
    <row r="20" spans="1:3" x14ac:dyDescent="0.35">
      <c r="A20" s="7" t="s">
        <v>22</v>
      </c>
      <c r="B20" s="7" t="str">
        <f>GetAccountAbbr(Setup!$B$6,Setup!$B$7,Setup!$B$8,Setup!$B$9)</f>
        <v>30011</v>
      </c>
      <c r="C20" s="7" t="s">
        <v>23</v>
      </c>
    </row>
    <row r="21" spans="1:3" x14ac:dyDescent="0.35">
      <c r="A21" s="6" t="s">
        <v>24</v>
      </c>
      <c r="B21" s="6" t="str">
        <f>GetAccountName(Setup!$B$6,Setup!$B$7,Setup!$B$8,Setup!$B$9)</f>
        <v>Creditors</v>
      </c>
      <c r="C21" s="6" t="s">
        <v>25</v>
      </c>
    </row>
    <row r="22" spans="1:3" x14ac:dyDescent="0.35">
      <c r="A22" s="7" t="s">
        <v>26</v>
      </c>
      <c r="B22" s="7" t="str">
        <f>GetAccountContact(Setup!$B$6,Setup!$B$7,Setup!$B$8,Setup!$B$9)</f>
        <v>1632, 1641, 1720, 1733, 1741</v>
      </c>
      <c r="C22" s="7" t="s">
        <v>27</v>
      </c>
    </row>
    <row r="23" spans="1:3" x14ac:dyDescent="0.35">
      <c r="A23" s="6" t="s">
        <v>28</v>
      </c>
      <c r="B23" s="6" t="str">
        <f>GetAccountContactCode(Setup!$B$6,Setup!$B$7,Setup!$B$8,Setup!$B$9)</f>
        <v>1632, 1641, 1720, 1733, 1741</v>
      </c>
      <c r="C23" s="6" t="s">
        <v>29</v>
      </c>
    </row>
    <row r="24" spans="1:3" ht="43.5" x14ac:dyDescent="0.35">
      <c r="A24" s="7" t="s">
        <v>30</v>
      </c>
      <c r="B24" s="7" t="str">
        <f>GetAccountContactName(Setup!$B$6,Setup!$B$7,Setup!$B$8,Setup!$B$9)</f>
        <v>BOA ESPERANCA, CDI_STONEX, MAGGI AGROPEC, NAVYTRANS, POLATO</v>
      </c>
      <c r="C24" s="7" t="s">
        <v>31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Setup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Laurent Barontini</cp:lastModifiedBy>
  <dcterms:created xsi:type="dcterms:W3CDTF">2026-05-28T19:22:46Z</dcterms:created>
  <dcterms:modified xsi:type="dcterms:W3CDTF">2026-05-29T05:41:41Z</dcterms:modified>
</cp:coreProperties>
</file>